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1040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3" i="3" l="1"/>
  <c r="B63" i="3"/>
  <c r="C55" i="3"/>
  <c r="B55" i="3"/>
  <c r="C48" i="3"/>
  <c r="B48" i="3"/>
  <c r="C43" i="3"/>
  <c r="B43" i="3"/>
  <c r="C32" i="3"/>
  <c r="B32" i="3"/>
  <c r="C27" i="3"/>
  <c r="B27" i="3"/>
  <c r="C13" i="3"/>
  <c r="B13" i="3"/>
  <c r="C17" i="3"/>
  <c r="C24" i="3" s="1"/>
  <c r="B17" i="3"/>
  <c r="C4" i="3"/>
  <c r="B4" i="3"/>
  <c r="C66" i="3" l="1"/>
  <c r="C68" i="3"/>
  <c r="B66" i="3"/>
  <c r="B24" i="3"/>
  <c r="B68" i="3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<sst xmlns="http://schemas.openxmlformats.org/spreadsheetml/2006/main" count="58" uniqueCount="58">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</sst>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1173480</xdr:colOff>
      <xdr:row>74</xdr:row>
      <xdr:rowOff>7620</xdr:rowOff>
    </xdr:from>
    <xdr:to>
      <xdr:col>2</xdr:col>
      <xdr:colOff>762000</xdr:colOff>
      <xdr:row>79</xdr:row>
      <xdr:rowOff>22860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08813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5" t="s">
        <v>57</v>
      </c>
      <c r="B1" s="16"/>
      <c r="C1" s="17"/>
    </row>
    <row r="2" spans="1:3" x14ac:dyDescent="0.2">
      <c r="A2" s="5" t="s">
        <v>55</v>
      </c>
      <c r="B2" s="5">
        <v>2022</v>
      </c>
      <c r="C2" s="5">
        <v>2021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46</v>
      </c>
      <c r="B4" s="9">
        <f>SUM(B5:B11)</f>
        <v>10580315.57</v>
      </c>
      <c r="C4" s="9">
        <f>SUM(C5:C11)</f>
        <v>30170010.75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35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0</v>
      </c>
    </row>
    <row r="9" spans="1:3" x14ac:dyDescent="0.2">
      <c r="A9" s="10" t="s">
        <v>47</v>
      </c>
      <c r="B9" s="11">
        <v>0</v>
      </c>
      <c r="C9" s="11">
        <v>0</v>
      </c>
    </row>
    <row r="10" spans="1:3" x14ac:dyDescent="0.2">
      <c r="A10" s="10" t="s">
        <v>48</v>
      </c>
      <c r="B10" s="11">
        <v>0</v>
      </c>
      <c r="C10" s="11">
        <v>0</v>
      </c>
    </row>
    <row r="11" spans="1:3" ht="11.25" customHeight="1" x14ac:dyDescent="0.2">
      <c r="A11" s="10" t="s">
        <v>49</v>
      </c>
      <c r="B11" s="11">
        <v>10580315.57</v>
      </c>
      <c r="C11" s="11">
        <v>30170010.75</v>
      </c>
    </row>
    <row r="12" spans="1:3" ht="11.25" customHeight="1" x14ac:dyDescent="0.2">
      <c r="A12" s="10"/>
      <c r="B12" s="7"/>
      <c r="C12" s="7"/>
    </row>
    <row r="13" spans="1:3" ht="30.6" x14ac:dyDescent="0.2">
      <c r="A13" s="8" t="s">
        <v>50</v>
      </c>
      <c r="B13" s="9">
        <f>SUM(B14:B15)</f>
        <v>31926642</v>
      </c>
      <c r="C13" s="9">
        <f>SUM(C14:C15)</f>
        <v>65598253.960000001</v>
      </c>
    </row>
    <row r="14" spans="1:3" ht="20.399999999999999" x14ac:dyDescent="0.2">
      <c r="A14" s="10" t="s">
        <v>51</v>
      </c>
      <c r="B14" s="11">
        <v>0</v>
      </c>
      <c r="C14" s="11">
        <v>0</v>
      </c>
    </row>
    <row r="15" spans="1:3" ht="11.25" customHeight="1" x14ac:dyDescent="0.2">
      <c r="A15" s="10" t="s">
        <v>52</v>
      </c>
      <c r="B15" s="11">
        <v>31926642</v>
      </c>
      <c r="C15" s="11">
        <v>65598253.960000001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41</v>
      </c>
      <c r="B17" s="9">
        <f>SUM(B18:B22)</f>
        <v>14238730.27</v>
      </c>
      <c r="C17" s="9">
        <f>SUM(C18:C22)</f>
        <v>18572672.210000001</v>
      </c>
    </row>
    <row r="18" spans="1:3" ht="11.25" customHeight="1" x14ac:dyDescent="0.2">
      <c r="A18" s="10" t="s">
        <v>36</v>
      </c>
      <c r="B18" s="11">
        <v>9838812.0800000001</v>
      </c>
      <c r="C18" s="11">
        <v>14675324.710000001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4399918.1900000004</v>
      </c>
      <c r="C22" s="11">
        <v>3897347.5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9">
        <f>+B4+B13+B17</f>
        <v>56745687.840000004</v>
      </c>
      <c r="C24" s="13">
        <f>+C4+C13+C17</f>
        <v>114340936.92000002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8</v>
      </c>
      <c r="B26" s="7"/>
      <c r="C26" s="7"/>
    </row>
    <row r="27" spans="1:3" ht="11.25" customHeight="1" x14ac:dyDescent="0.2">
      <c r="A27" s="8" t="s">
        <v>42</v>
      </c>
      <c r="B27" s="9">
        <f>SUM(B28:B30)</f>
        <v>27261348.800000001</v>
      </c>
      <c r="C27" s="9">
        <f>SUM(C28:C30)</f>
        <v>58306112.290000007</v>
      </c>
    </row>
    <row r="28" spans="1:3" ht="11.25" customHeight="1" x14ac:dyDescent="0.2">
      <c r="A28" s="10" t="s">
        <v>37</v>
      </c>
      <c r="B28" s="11">
        <v>22110384.420000002</v>
      </c>
      <c r="C28" s="11">
        <v>47231488.020000003</v>
      </c>
    </row>
    <row r="29" spans="1:3" ht="11.25" customHeight="1" x14ac:dyDescent="0.2">
      <c r="A29" s="10" t="s">
        <v>16</v>
      </c>
      <c r="B29" s="11">
        <v>791567.33</v>
      </c>
      <c r="C29" s="11">
        <v>1440424.27</v>
      </c>
    </row>
    <row r="30" spans="1:3" ht="11.25" customHeight="1" x14ac:dyDescent="0.2">
      <c r="A30" s="10" t="s">
        <v>17</v>
      </c>
      <c r="B30" s="11">
        <v>4359397.05</v>
      </c>
      <c r="C30" s="11">
        <v>9634200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53</v>
      </c>
      <c r="B32" s="9">
        <f>SUM(B33:B41)</f>
        <v>18560</v>
      </c>
      <c r="C32" s="9">
        <f>SUM(C33:C41)</f>
        <v>99900.36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18560</v>
      </c>
      <c r="C36" s="11">
        <v>99900.36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f>SUM(B44:B46)</f>
        <v>0</v>
      </c>
      <c r="C43" s="9">
        <f>SUM(C44:C46)</f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43</v>
      </c>
      <c r="B48" s="9">
        <f>SUM(B49:B53)</f>
        <v>0</v>
      </c>
      <c r="C48" s="9">
        <f>SUM(C49:C53)</f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44</v>
      </c>
      <c r="B55" s="9">
        <f>SUM(B56:B61)</f>
        <v>10339511.17</v>
      </c>
      <c r="C55" s="9">
        <f>SUM(C56:C61)</f>
        <v>27064443.539999999</v>
      </c>
    </row>
    <row r="56" spans="1:3" ht="11.25" customHeight="1" x14ac:dyDescent="0.2">
      <c r="A56" s="10" t="s">
        <v>31</v>
      </c>
      <c r="B56" s="11">
        <v>1964686.55</v>
      </c>
      <c r="C56" s="11">
        <v>3432810.12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7304191.1399999997</v>
      </c>
      <c r="C58" s="11">
        <v>18433992.489999998</v>
      </c>
    </row>
    <row r="59" spans="1:3" ht="11.25" customHeight="1" x14ac:dyDescent="0.2">
      <c r="A59" s="10" t="s">
        <v>54</v>
      </c>
      <c r="B59" s="11">
        <v>0</v>
      </c>
      <c r="C59" s="11">
        <v>0</v>
      </c>
    </row>
    <row r="60" spans="1:3" ht="11.25" customHeight="1" x14ac:dyDescent="0.2">
      <c r="A60" s="10" t="s">
        <v>33</v>
      </c>
      <c r="B60" s="11">
        <v>0</v>
      </c>
      <c r="C60" s="11">
        <v>0</v>
      </c>
    </row>
    <row r="61" spans="1:3" ht="11.25" customHeight="1" x14ac:dyDescent="0.2">
      <c r="A61" s="10" t="s">
        <v>34</v>
      </c>
      <c r="B61" s="11">
        <v>1070633.48</v>
      </c>
      <c r="C61" s="11">
        <v>5197640.93</v>
      </c>
    </row>
    <row r="62" spans="1:3" ht="11.25" customHeight="1" x14ac:dyDescent="0.2">
      <c r="A62" s="10"/>
      <c r="B62" s="7"/>
      <c r="C62" s="7"/>
    </row>
    <row r="63" spans="1:3" ht="11.25" customHeight="1" x14ac:dyDescent="0.2">
      <c r="A63" s="8" t="s">
        <v>40</v>
      </c>
      <c r="B63" s="9">
        <f>SUM(B64)</f>
        <v>22437.78</v>
      </c>
      <c r="C63" s="9">
        <f>SUM(C64)</f>
        <v>0</v>
      </c>
    </row>
    <row r="64" spans="1:3" ht="11.25" customHeight="1" x14ac:dyDescent="0.2">
      <c r="A64" s="10" t="s">
        <v>38</v>
      </c>
      <c r="B64" s="11">
        <v>22437.78</v>
      </c>
      <c r="C64" s="11">
        <v>0</v>
      </c>
    </row>
    <row r="65" spans="1:3" ht="11.25" customHeight="1" x14ac:dyDescent="0.2">
      <c r="A65" s="12"/>
      <c r="B65" s="7"/>
      <c r="C65" s="7"/>
    </row>
    <row r="66" spans="1:3" ht="11.25" customHeight="1" x14ac:dyDescent="0.2">
      <c r="A66" s="6" t="s">
        <v>45</v>
      </c>
      <c r="B66" s="9">
        <f>+B27+B32+B43+B48+B55+B63</f>
        <v>37641857.75</v>
      </c>
      <c r="C66" s="13">
        <f>+C27+C32+C43+C48+C55+C63</f>
        <v>85470456.189999998</v>
      </c>
    </row>
    <row r="67" spans="1:3" ht="11.25" customHeight="1" x14ac:dyDescent="0.2">
      <c r="A67" s="14"/>
      <c r="B67" s="7"/>
      <c r="C67" s="7"/>
    </row>
    <row r="68" spans="1:3" s="2" customFormat="1" x14ac:dyDescent="0.2">
      <c r="A68" s="6" t="s">
        <v>39</v>
      </c>
      <c r="B68" s="9">
        <f>+B24-B66</f>
        <v>19103830.090000004</v>
      </c>
      <c r="C68" s="9">
        <f>+C24-C66</f>
        <v>28870480.730000019</v>
      </c>
    </row>
    <row r="69" spans="1:3" s="2" customFormat="1" x14ac:dyDescent="0.2">
      <c r="A69" s="12"/>
      <c r="B69" s="7"/>
      <c r="C69" s="7"/>
    </row>
    <row r="70" spans="1:3" s="3" customFormat="1" x14ac:dyDescent="0.2">
      <c r="A70" s="1"/>
      <c r="B70" s="1"/>
      <c r="C70" s="1"/>
    </row>
    <row r="71" spans="1:3" ht="13.2" x14ac:dyDescent="0.2">
      <c r="A71" s="4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2022-07-20T14:39:48Z</cp:lastPrinted>
  <dcterms:created xsi:type="dcterms:W3CDTF">2012-12-11T20:29:16Z</dcterms:created>
  <dcterms:modified xsi:type="dcterms:W3CDTF">2022-07-20T14:53:02Z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